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Sabala\Documents\Docs\Night Sky\"/>
    </mc:Choice>
  </mc:AlternateContent>
  <bookViews>
    <workbookView xWindow="0" yWindow="0" windowWidth="30720" windowHeight="12864" activeTab="1"/>
  </bookViews>
  <sheets>
    <sheet name="Telescope #s" sheetId="3" r:id="rId1"/>
    <sheet name="Attendance" sheetId="1" r:id="rId2"/>
    <sheet name="Visitor-Astronomer Contacts" sheetId="2" r:id="rId3"/>
  </sheets>
  <definedNames>
    <definedName name="_xlnm.Print_Area" localSheetId="1">Attendance!$A$1:$E$15</definedName>
    <definedName name="_xlnm.Print_Area" localSheetId="0">'Telescope #s'!$A$1:$E$21</definedName>
    <definedName name="_xlnm.Print_Area" localSheetId="2">'Visitor-Astronomer Contacts'!$A$1:$D$24</definedName>
  </definedNames>
  <calcPr calcId="162913"/>
</workbook>
</file>

<file path=xl/calcChain.xml><?xml version="1.0" encoding="utf-8"?>
<calcChain xmlns="http://schemas.openxmlformats.org/spreadsheetml/2006/main">
  <c r="D23" i="2" l="1"/>
  <c r="D22" i="2"/>
  <c r="D21" i="2"/>
  <c r="D20" i="2"/>
  <c r="D19" i="2"/>
  <c r="D18" i="2"/>
  <c r="D17" i="2"/>
  <c r="D16" i="2"/>
  <c r="D15" i="2"/>
  <c r="D14" i="2"/>
  <c r="D13" i="2"/>
  <c r="D12" i="2"/>
  <c r="D11" i="2"/>
  <c r="D10" i="2"/>
  <c r="D9" i="2"/>
  <c r="D8" i="2"/>
  <c r="D7" i="2"/>
  <c r="D6" i="2"/>
  <c r="B24" i="2"/>
  <c r="D24" i="2" l="1"/>
  <c r="D12" i="1"/>
  <c r="E12" i="1"/>
  <c r="C12" i="1" l="1"/>
  <c r="B12" i="1"/>
  <c r="E13" i="1" l="1"/>
</calcChain>
</file>

<file path=xl/sharedStrings.xml><?xml version="1.0" encoding="utf-8"?>
<sst xmlns="http://schemas.openxmlformats.org/spreadsheetml/2006/main" count="68" uniqueCount="56">
  <si>
    <t>Venue</t>
  </si>
  <si>
    <t>OVC</t>
  </si>
  <si>
    <t>STL</t>
  </si>
  <si>
    <t>CW</t>
  </si>
  <si>
    <t>JR</t>
  </si>
  <si>
    <t>IC</t>
  </si>
  <si>
    <t>TOTALS</t>
  </si>
  <si>
    <t>Jr High</t>
  </si>
  <si>
    <t>STL only</t>
  </si>
  <si>
    <t xml:space="preserve">Grand Total of Attendance at all events*:  </t>
  </si>
  <si>
    <t>11
[2 from OPT, Jarred, Jim &amp; Vicky, Jim O'C, Mike R., George of Sidewalk Astron, + 3 in Tom O'Key group]</t>
  </si>
  <si>
    <t xml:space="preserve">13
 [Steve-Ciera-Mike-Trevor-Brent plus Kevin's 4 plus Dan-Joel-Doug-Todd]
</t>
  </si>
  <si>
    <t>18
[Steve said something like that, counting binocs]</t>
  </si>
  <si>
    <t>Astronomer-visitor contacts:</t>
  </si>
  <si>
    <t>OVC Sat day</t>
  </si>
  <si>
    <t>STL only Fri eve</t>
  </si>
  <si>
    <t>STL only Sat eve</t>
  </si>
  <si>
    <t>STL Sat day</t>
  </si>
  <si>
    <t>STL Sun day</t>
  </si>
  <si>
    <t>CW Fri eve</t>
  </si>
  <si>
    <t>CW Sat Eve</t>
  </si>
  <si>
    <t>CW Sat day</t>
  </si>
  <si>
    <t>JR Fri eve</t>
  </si>
  <si>
    <t>JR Sat eve</t>
  </si>
  <si>
    <t>IC Fri eve</t>
  </si>
  <si>
    <t>IC Sat eve</t>
  </si>
  <si>
    <t>Jr. High Fri eve</t>
  </si>
  <si>
    <t>Jr High Sat day</t>
  </si>
  <si>
    <t>Jr High Sat eve</t>
  </si>
  <si>
    <t>Attendance</t>
  </si>
  <si>
    <t>Multiplication Factor</t>
  </si>
  <si>
    <t>Total</t>
  </si>
  <si>
    <t>9 scopes--Plus 3 video shows, the IDA table &amp; the meteorite display.
[Tom's videoscope &amp; one visual, 2 from OPT, Jim &amp; Vicky &amp; 3 from Temecula]</t>
  </si>
  <si>
    <t>Attendance** at each time &amp; location</t>
  </si>
  <si>
    <t>Night Sky Festival 2017</t>
  </si>
  <si>
    <t>Fri eve 11/10/17</t>
  </si>
  <si>
    <t>Sat eve 11/11/17</t>
  </si>
  <si>
    <t>Fri eve, 11/10/17</t>
  </si>
  <si>
    <t>Sat eve, 11/11/17</t>
  </si>
  <si>
    <t>Sat day, 11/11/17</t>
  </si>
  <si>
    <t>Sun day, 11/12/17</t>
  </si>
  <si>
    <t>OVC Fri Eve, 11/10/17</t>
  </si>
  <si>
    <t>OVC Sat Eve, 11/11/17</t>
  </si>
  <si>
    <t>OVC Sun day, 11/12/17</t>
  </si>
  <si>
    <t xml:space="preserve">Notes: </t>
  </si>
  <si>
    <t>• No scopes at the Jr. High Gym, but Tyler Nordgren spoke Friday night, Kevin Poe on Saturday night, and Michael Staab, Keri Bean, Julie Rathbun, &amp; a panel of Keri &amp; Julie &amp; Jean Mueller all spoke on Saturday afternoon.</t>
  </si>
  <si>
    <t>• Cottonwood, Jumbo Rocks, &amp; Indian Cove campgrounds all had "Star Talks" at 6 pm and telescopes to at least 9 pm, advertised only in the campgrounds.  Program-givers were: Keith Flood &amp; Scott Shiraga (SAMO) at CW, Jim O'Connor &amp; Bret Greenheck at JR, and Scott Shiraga &amp; Chuck Schroll at Indian Cove.</t>
  </si>
  <si>
    <t>• The Astronomy Fair at OVC was 10-3 Saturday &amp; 9-12 Sunday. We had Chris Palmer's meteorite display (belonging to Kevin Legore who couldn't make it). Tom O'Key &amp; Val &amp; Deb had the IDA table set up Saturday, as well as Fri &amp; Sat evenings. Rebecca Lowry's "Starfinder" display was up on a table. Hannah Schwalbe had a Night Sky Photography table AND the very popular Photo Booth (background display, 2 baskets of props + sandwich board announcing it). Steve Caron &amp; Ciera had an iPhone Photography table. Resource Ed (Sarah Jane Sat, Sasha Sun) had 2-3 tables featuring Paper Rockets, Solar Beads, &amp; Nocturnal Animal Masks.  Jean Mueller helped at the mask table Sunday, so we gave her a sign saying "Have you heard of Joshuatree...the minor planet?"</t>
  </si>
  <si>
    <r>
      <rPr>
        <sz val="11"/>
        <color theme="1"/>
        <rFont val="Calibri"/>
        <family val="2"/>
        <scheme val="minor"/>
      </rPr>
      <t>• Friday night was partly cloudy. You could nearly always point a scope at SOMETHING. I do remember a point when Tom O'Key turned up the volume on the film that was playing, I think because it was almost all cloudy. At STL we stuck to 100 cars, and a 500-person limit. As cars left they were NOT replaced. Whenever they estimated the 500-person limit was attained we stopped sending buses except as bus-loads left STL.</t>
    </r>
    <r>
      <rPr>
        <b/>
        <sz val="11"/>
        <color theme="1"/>
        <rFont val="Calibri"/>
        <family val="2"/>
        <scheme val="minor"/>
      </rPr>
      <t xml:space="preserve">
</t>
    </r>
  </si>
  <si>
    <t>• We used cell phone to communicate between me &amp; Courtney/Allie at STL. At OVC we used 5 walkie talkies borrowed from Resources to communicate. I think STL had walkie talkies too. I also got the cell # for Mindy the Citizen On Patrol and Maryse the Desert Arc shuttle driver. The Student Transport bus driver's number would have been helpful too.</t>
  </si>
  <si>
    <t>• On Saturday, Tyler Nordgren gave a book&amp;poster-signing from 11-1 at OVC. That night he helped out with his laser pointer at STL, also directing folks as they arrived.</t>
  </si>
  <si>
    <t>• Saturday night was perfect--clear, calm &amp; warm. Many visitors arrived quite early, LOTS arrived right around sunset, but after 7 pm it suddenly calmed down. At about 5 pm I was told that cars were parked all over at STL/Utah Trail and in fact the larger bus couldn't get through. Over 500 people were already there, so we were to only send one of each bus. In fact we couldn't send the big bus for a while, and it was maybe an hour and a half until we could send more buses because my workers at STL were mistakenly allowing new cars to replace cars that left!</t>
  </si>
  <si>
    <t>• Sky's the Limit [STL] by day had Ray Yaeger doing Solar viewing (Saturday 10-3), Mike Schmidtt doing Orrery Tours (15 tours on Sat 10-3, 7 tours on Sun 9-noon), and Kevin Poe's group supervising the making &amp; launching of model rockets (Sat/Sun 9-noon). About 100 people Sat, 30 Sunday.</t>
  </si>
  <si>
    <t>Number of Telescopes Set up--roughly</t>
  </si>
  <si>
    <t>**Most numbers come from the attendance estimates of staff working each event. Daytime numbers at OVC are based on door tally numbers from 8 am to 5 pm each day: 1,550 Saturday (a new record!) and 741 on Sunday. The Astronomy Fair hours were 10-3 Saturday and 9-12 Sunday.</t>
  </si>
  <si>
    <r>
      <rPr>
        <sz val="11"/>
        <color rgb="FF0000FF"/>
        <rFont val="Calibri"/>
        <family val="2"/>
        <scheme val="minor"/>
      </rPr>
      <t>*</t>
    </r>
    <r>
      <rPr>
        <sz val="11"/>
        <color theme="1"/>
        <rFont val="Calibri"/>
        <family val="2"/>
        <scheme val="minor"/>
      </rPr>
      <t>This grand total no doubt double-counts a number of people, but it under-counts the total number of astronomer-visitor contacts since most looked through multiple telescopes, attended more than one lecture at the gym, or did orrery tours AND model rockets AND solar scope at STL by day. See third sheet for those numbers, totalling 41,488.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</si>
</sst>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2" borderId="1" xfId="0" applyFill="1" applyBorder="1"/>
    <xf numFmtId="0" fontId="0" fillId="0" borderId="1" xfId="0" applyBorder="1"/>
    <xf numFmtId="0" fontId="1" fillId="2" borderId="1" xfId="0" applyFont="1" applyFill="1" applyBorder="1"/>
    <xf numFmtId="0" fontId="1" fillId="0" borderId="1" xfId="0" applyFont="1" applyBorder="1"/>
    <xf numFmtId="0" fontId="0" fillId="0" borderId="1" xfId="0" applyBorder="1" applyAlignment="1">
      <alignment wrapText="1"/>
    </xf>
    <xf numFmtId="0" fontId="2" fillId="3" borderId="1" xfId="0" applyFont="1" applyFill="1" applyBorder="1"/>
    <xf numFmtId="0" fontId="1" fillId="0" borderId="2" xfId="0" applyFont="1" applyBorder="1" applyAlignment="1">
      <alignment horizontal="left"/>
    </xf>
    <xf numFmtId="3" fontId="0" fillId="0" borderId="1" xfId="0" applyNumberFormat="1" applyBorder="1"/>
    <xf numFmtId="0" fontId="0" fillId="0" borderId="1" xfId="0" applyBorder="1" applyAlignment="1">
      <alignment horizontal="right"/>
    </xf>
    <xf numFmtId="3" fontId="2" fillId="3" borderId="1" xfId="0" applyNumberFormat="1" applyFont="1" applyFill="1" applyBorder="1"/>
    <xf numFmtId="0" fontId="0" fillId="0" borderId="1" xfId="0" applyBorder="1" applyAlignment="1">
      <alignment horizontal="left" vertical="top" wrapText="1"/>
    </xf>
    <xf numFmtId="3" fontId="0" fillId="0" borderId="1" xfId="0" applyNumberFormat="1" applyBorder="1" applyAlignment="1">
      <alignment horizontal="right" wrapText="1"/>
    </xf>
    <xf numFmtId="0" fontId="0" fillId="4" borderId="1" xfId="0" applyFill="1" applyBorder="1"/>
    <xf numFmtId="3" fontId="3" fillId="0" borderId="0" xfId="0" applyNumberFormat="1" applyFont="1"/>
    <xf numFmtId="0" fontId="0" fillId="2" borderId="1" xfId="0" applyFill="1" applyBorder="1" applyAlignment="1">
      <alignment horizontal="left" wrapText="1"/>
    </xf>
    <xf numFmtId="0" fontId="0" fillId="2" borderId="1" xfId="0" applyFill="1" applyBorder="1" applyAlignment="1"/>
    <xf numFmtId="0" fontId="1" fillId="2" borderId="1" xfId="0" applyFont="1" applyFill="1" applyBorder="1" applyAlignment="1">
      <alignment horizontal="left"/>
    </xf>
    <xf numFmtId="0" fontId="3" fillId="0" borderId="4" xfId="0" applyFont="1" applyFill="1" applyBorder="1" applyAlignment="1"/>
    <xf numFmtId="0" fontId="1" fillId="0" borderId="0" xfId="0" applyFont="1" applyBorder="1" applyAlignment="1">
      <alignment horizontal="left"/>
    </xf>
    <xf numFmtId="0" fontId="1" fillId="0" borderId="1" xfId="0" applyFont="1" applyBorder="1" applyAlignment="1">
      <alignment horizontal="left" vertical="top"/>
    </xf>
    <xf numFmtId="0" fontId="2" fillId="3" borderId="1" xfId="0" applyFont="1" applyFill="1" applyBorder="1" applyAlignment="1">
      <alignment horizontal="left" vertical="top"/>
    </xf>
    <xf numFmtId="3" fontId="0" fillId="0" borderId="1" xfId="0" applyNumberFormat="1" applyBorder="1" applyAlignment="1">
      <alignment horizontal="right" vertical="top" wrapText="1"/>
    </xf>
    <xf numFmtId="3" fontId="0" fillId="0" borderId="1" xfId="0" applyNumberFormat="1" applyBorder="1" applyAlignment="1">
      <alignment horizontal="righ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4" borderId="1" xfId="0" applyFill="1" applyBorder="1" applyAlignment="1">
      <alignment horizontal="right" vertical="top"/>
    </xf>
    <xf numFmtId="3" fontId="2" fillId="3" borderId="1" xfId="0" applyNumberFormat="1" applyFont="1" applyFill="1" applyBorder="1" applyAlignment="1">
      <alignment horizontal="right" vertical="top"/>
    </xf>
    <xf numFmtId="0" fontId="2" fillId="3" borderId="1" xfId="0" applyFont="1" applyFill="1" applyBorder="1" applyAlignment="1">
      <alignment horizontal="right" vertical="top"/>
    </xf>
    <xf numFmtId="0" fontId="1" fillId="0" borderId="0" xfId="0" applyFont="1"/>
    <xf numFmtId="0" fontId="0" fillId="2" borderId="1" xfId="0" applyFill="1" applyBorder="1" applyAlignment="1">
      <alignment horizontal="right"/>
    </xf>
    <xf numFmtId="49" fontId="0" fillId="0" borderId="0" xfId="0" applyNumberFormat="1" applyAlignment="1">
      <alignment horizontal="left" wrapText="1"/>
    </xf>
    <xf numFmtId="0" fontId="0" fillId="0" borderId="0" xfId="0" applyAlignment="1">
      <alignment horizontal="left" wrapText="1"/>
    </xf>
    <xf numFmtId="49" fontId="0" fillId="0" borderId="0" xfId="0" applyNumberFormat="1" applyFont="1" applyFill="1" applyBorder="1" applyAlignment="1">
      <alignment horizontal="left" vertical="top" wrapText="1"/>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49" fontId="1" fillId="0" borderId="0" xfId="0" applyNumberFormat="1" applyFont="1" applyFill="1" applyBorder="1" applyAlignment="1">
      <alignment horizontal="left" vertical="top" wrapText="1"/>
    </xf>
    <xf numFmtId="0" fontId="3" fillId="0" borderId="3" xfId="0" applyFont="1" applyFill="1" applyBorder="1" applyAlignment="1">
      <alignment horizontal="right"/>
    </xf>
    <xf numFmtId="0" fontId="3" fillId="0" borderId="4" xfId="0" applyFont="1" applyFill="1" applyBorder="1" applyAlignment="1">
      <alignment horizontal="right"/>
    </xf>
    <xf numFmtId="0" fontId="0" fillId="0" borderId="0" xfId="0" applyAlignment="1">
      <alignment horizontal="left" vertical="top" wrapText="1"/>
    </xf>
    <xf numFmtId="0" fontId="3" fillId="0" borderId="3" xfId="0" applyFont="1" applyFill="1" applyBorder="1" applyAlignment="1">
      <alignment horizontal="left"/>
    </xf>
    <xf numFmtId="0" fontId="3" fillId="0" borderId="4"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13" sqref="A13:E13"/>
    </sheetView>
  </sheetViews>
  <sheetFormatPr defaultRowHeight="14.4" x14ac:dyDescent="0.3"/>
  <cols>
    <col min="1" max="1" width="10.5546875" customWidth="1"/>
    <col min="2" max="2" width="24.44140625" customWidth="1"/>
    <col min="3" max="3" width="22.6640625" customWidth="1"/>
    <col min="4" max="4" width="14.5546875" customWidth="1"/>
    <col min="5" max="5" width="17.88671875" customWidth="1"/>
  </cols>
  <sheetData>
    <row r="1" spans="1:5" x14ac:dyDescent="0.3">
      <c r="A1" s="29" t="s">
        <v>34</v>
      </c>
      <c r="B1" s="29"/>
    </row>
    <row r="2" spans="1:5" x14ac:dyDescent="0.3">
      <c r="A2" s="29"/>
      <c r="B2" s="29"/>
    </row>
    <row r="3" spans="1:5" x14ac:dyDescent="0.3">
      <c r="A3" s="34" t="s">
        <v>53</v>
      </c>
      <c r="B3" s="35"/>
      <c r="C3" s="35"/>
      <c r="D3" s="35"/>
      <c r="E3" s="36"/>
    </row>
    <row r="4" spans="1:5" x14ac:dyDescent="0.3">
      <c r="A4" s="7"/>
      <c r="B4" s="7"/>
      <c r="C4" s="7"/>
      <c r="D4" s="7"/>
      <c r="E4" s="7"/>
    </row>
    <row r="5" spans="1:5" x14ac:dyDescent="0.3">
      <c r="A5" s="3" t="s">
        <v>0</v>
      </c>
      <c r="B5" s="1" t="s">
        <v>35</v>
      </c>
      <c r="C5" s="1" t="s">
        <v>36</v>
      </c>
      <c r="D5" s="1" t="s">
        <v>39</v>
      </c>
      <c r="E5" s="1" t="s">
        <v>40</v>
      </c>
    </row>
    <row r="6" spans="1:5" ht="106.5" customHeight="1" x14ac:dyDescent="0.3">
      <c r="A6" s="20" t="s">
        <v>1</v>
      </c>
      <c r="B6" s="11" t="s">
        <v>32</v>
      </c>
      <c r="C6" s="11" t="s">
        <v>10</v>
      </c>
      <c r="D6" s="2">
        <v>5</v>
      </c>
      <c r="E6" s="2">
        <v>3</v>
      </c>
    </row>
    <row r="7" spans="1:5" ht="82.5" customHeight="1" x14ac:dyDescent="0.3">
      <c r="A7" s="20" t="s">
        <v>2</v>
      </c>
      <c r="B7" s="11" t="s">
        <v>11</v>
      </c>
      <c r="C7" s="11" t="s">
        <v>12</v>
      </c>
      <c r="D7" s="2">
        <v>1</v>
      </c>
      <c r="E7" s="2">
        <v>0</v>
      </c>
    </row>
    <row r="8" spans="1:5" x14ac:dyDescent="0.3">
      <c r="A8" s="20" t="s">
        <v>3</v>
      </c>
      <c r="B8" s="2">
        <v>5</v>
      </c>
      <c r="C8" s="2">
        <v>6</v>
      </c>
      <c r="D8" s="2">
        <v>2</v>
      </c>
      <c r="E8" s="9">
        <v>0</v>
      </c>
    </row>
    <row r="9" spans="1:5" x14ac:dyDescent="0.3">
      <c r="A9" s="20" t="s">
        <v>4</v>
      </c>
      <c r="B9" s="2">
        <v>4</v>
      </c>
      <c r="C9" s="2">
        <v>3</v>
      </c>
      <c r="D9" s="2">
        <v>0</v>
      </c>
      <c r="E9" s="2">
        <v>0</v>
      </c>
    </row>
    <row r="10" spans="1:5" x14ac:dyDescent="0.3">
      <c r="A10" s="20" t="s">
        <v>5</v>
      </c>
      <c r="B10" s="2">
        <v>2</v>
      </c>
      <c r="C10" s="2">
        <v>4</v>
      </c>
      <c r="D10" s="2">
        <v>0</v>
      </c>
      <c r="E10" s="2">
        <v>0</v>
      </c>
    </row>
    <row r="11" spans="1:5" x14ac:dyDescent="0.3">
      <c r="A11" s="21" t="s">
        <v>6</v>
      </c>
      <c r="B11" s="6">
        <v>33</v>
      </c>
      <c r="C11" s="6">
        <v>42</v>
      </c>
      <c r="D11" s="6">
        <v>10</v>
      </c>
      <c r="E11" s="6">
        <v>9</v>
      </c>
    </row>
    <row r="13" spans="1:5" ht="15.75" customHeight="1" x14ac:dyDescent="0.3">
      <c r="A13" s="37" t="s">
        <v>44</v>
      </c>
      <c r="B13" s="37"/>
      <c r="C13" s="37"/>
      <c r="D13" s="37"/>
      <c r="E13" s="37"/>
    </row>
    <row r="14" spans="1:5" ht="75.75" customHeight="1" x14ac:dyDescent="0.3">
      <c r="A14" s="37" t="s">
        <v>48</v>
      </c>
      <c r="B14" s="37"/>
      <c r="C14" s="37"/>
      <c r="D14" s="37"/>
      <c r="E14" s="37"/>
    </row>
    <row r="15" spans="1:5" ht="64.5" customHeight="1" x14ac:dyDescent="0.3">
      <c r="A15" s="33" t="s">
        <v>49</v>
      </c>
      <c r="B15" s="33"/>
      <c r="C15" s="33"/>
      <c r="D15" s="33"/>
      <c r="E15" s="33"/>
    </row>
    <row r="16" spans="1:5" ht="92.25" customHeight="1" x14ac:dyDescent="0.3">
      <c r="A16" s="33" t="s">
        <v>51</v>
      </c>
      <c r="B16" s="37"/>
      <c r="C16" s="37"/>
      <c r="D16" s="37"/>
      <c r="E16" s="37"/>
    </row>
    <row r="17" spans="1:5" ht="47.25" customHeight="1" x14ac:dyDescent="0.3">
      <c r="A17" s="31" t="s">
        <v>45</v>
      </c>
      <c r="B17" s="31"/>
      <c r="C17" s="31"/>
      <c r="D17" s="31"/>
      <c r="E17" s="31"/>
    </row>
    <row r="18" spans="1:5" ht="48.75" customHeight="1" x14ac:dyDescent="0.3">
      <c r="A18" s="31" t="s">
        <v>52</v>
      </c>
      <c r="B18" s="31"/>
      <c r="C18" s="31"/>
      <c r="D18" s="31"/>
      <c r="E18" s="31"/>
    </row>
    <row r="19" spans="1:5" ht="60" customHeight="1" x14ac:dyDescent="0.3">
      <c r="A19" s="32" t="s">
        <v>46</v>
      </c>
      <c r="B19" s="32"/>
      <c r="C19" s="32"/>
      <c r="D19" s="32"/>
      <c r="E19" s="32"/>
    </row>
    <row r="20" spans="1:5" ht="122.25" customHeight="1" x14ac:dyDescent="0.3">
      <c r="A20" s="32" t="s">
        <v>47</v>
      </c>
      <c r="B20" s="32"/>
      <c r="C20" s="32"/>
      <c r="D20" s="32"/>
      <c r="E20" s="32"/>
    </row>
    <row r="21" spans="1:5" ht="30.75" customHeight="1" x14ac:dyDescent="0.3">
      <c r="A21" s="32" t="s">
        <v>50</v>
      </c>
      <c r="B21" s="32"/>
      <c r="C21" s="32"/>
      <c r="D21" s="32"/>
      <c r="E21" s="32"/>
    </row>
  </sheetData>
  <mergeCells count="10">
    <mergeCell ref="A3:E3"/>
    <mergeCell ref="A13:E13"/>
    <mergeCell ref="A14:E14"/>
    <mergeCell ref="A16:E16"/>
    <mergeCell ref="A17:E17"/>
    <mergeCell ref="A18:E18"/>
    <mergeCell ref="A19:E19"/>
    <mergeCell ref="A20:E20"/>
    <mergeCell ref="A21:E21"/>
    <mergeCell ref="A15:E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D21" sqref="D21"/>
    </sheetView>
  </sheetViews>
  <sheetFormatPr defaultRowHeight="14.4" x14ac:dyDescent="0.3"/>
  <cols>
    <col min="2" max="2" width="21.33203125" customWidth="1"/>
    <col min="3" max="3" width="18.33203125" customWidth="1"/>
    <col min="4" max="4" width="20" customWidth="1"/>
    <col min="5" max="5" width="20.88671875" customWidth="1"/>
  </cols>
  <sheetData>
    <row r="1" spans="1:5" x14ac:dyDescent="0.3">
      <c r="A1" s="29" t="s">
        <v>34</v>
      </c>
      <c r="B1" s="29"/>
    </row>
    <row r="2" spans="1:5" x14ac:dyDescent="0.3">
      <c r="A2" s="29"/>
      <c r="B2" s="29"/>
    </row>
    <row r="3" spans="1:5" x14ac:dyDescent="0.3">
      <c r="A3" s="34" t="s">
        <v>33</v>
      </c>
      <c r="B3" s="35"/>
      <c r="C3" s="35"/>
      <c r="D3" s="35"/>
      <c r="E3" s="36"/>
    </row>
    <row r="4" spans="1:5" x14ac:dyDescent="0.3">
      <c r="A4" s="19"/>
      <c r="B4" s="19"/>
      <c r="C4" s="19"/>
      <c r="D4" s="19"/>
      <c r="E4" s="19"/>
    </row>
    <row r="5" spans="1:5" x14ac:dyDescent="0.3">
      <c r="A5" s="3" t="s">
        <v>0</v>
      </c>
      <c r="B5" s="30" t="s">
        <v>37</v>
      </c>
      <c r="C5" s="30" t="s">
        <v>38</v>
      </c>
      <c r="D5" s="30" t="s">
        <v>39</v>
      </c>
      <c r="E5" s="30" t="s">
        <v>40</v>
      </c>
    </row>
    <row r="6" spans="1:5" x14ac:dyDescent="0.3">
      <c r="A6" s="4" t="s">
        <v>1</v>
      </c>
      <c r="B6" s="22">
        <v>1000</v>
      </c>
      <c r="C6" s="22">
        <v>1550</v>
      </c>
      <c r="D6" s="23">
        <v>1400</v>
      </c>
      <c r="E6" s="24">
        <v>520</v>
      </c>
    </row>
    <row r="7" spans="1:5" x14ac:dyDescent="0.3">
      <c r="A7" s="4" t="s">
        <v>8</v>
      </c>
      <c r="B7" s="25">
        <v>250</v>
      </c>
      <c r="C7" s="25">
        <v>750</v>
      </c>
      <c r="D7" s="26">
        <v>100</v>
      </c>
      <c r="E7" s="24">
        <v>40</v>
      </c>
    </row>
    <row r="8" spans="1:5" x14ac:dyDescent="0.3">
      <c r="A8" s="4" t="s">
        <v>3</v>
      </c>
      <c r="B8" s="24">
        <v>108</v>
      </c>
      <c r="C8" s="24">
        <v>140</v>
      </c>
      <c r="D8" s="24">
        <v>50</v>
      </c>
      <c r="E8" s="24">
        <v>0</v>
      </c>
    </row>
    <row r="9" spans="1:5" x14ac:dyDescent="0.3">
      <c r="A9" s="4" t="s">
        <v>4</v>
      </c>
      <c r="B9" s="24">
        <v>114</v>
      </c>
      <c r="C9" s="24">
        <v>140</v>
      </c>
      <c r="D9" s="24">
        <v>0</v>
      </c>
      <c r="E9" s="24">
        <v>0</v>
      </c>
    </row>
    <row r="10" spans="1:5" x14ac:dyDescent="0.3">
      <c r="A10" s="4" t="s">
        <v>5</v>
      </c>
      <c r="B10" s="24">
        <v>100</v>
      </c>
      <c r="C10" s="24">
        <v>120</v>
      </c>
      <c r="D10" s="24">
        <v>0</v>
      </c>
      <c r="E10" s="24">
        <v>0</v>
      </c>
    </row>
    <row r="11" spans="1:5" x14ac:dyDescent="0.3">
      <c r="A11" s="4" t="s">
        <v>7</v>
      </c>
      <c r="B11" s="24">
        <v>60</v>
      </c>
      <c r="C11" s="24">
        <v>12</v>
      </c>
      <c r="D11" s="24">
        <v>100</v>
      </c>
      <c r="E11" s="24">
        <v>0</v>
      </c>
    </row>
    <row r="12" spans="1:5" x14ac:dyDescent="0.3">
      <c r="A12" s="6" t="s">
        <v>6</v>
      </c>
      <c r="B12" s="27">
        <f>SUM(B6:B11)</f>
        <v>1632</v>
      </c>
      <c r="C12" s="27">
        <f>SUM(C6:C11)</f>
        <v>2712</v>
      </c>
      <c r="D12" s="27">
        <f>SUM(D6:D11)</f>
        <v>1650</v>
      </c>
      <c r="E12" s="28">
        <f>SUM(E6:E11)</f>
        <v>560</v>
      </c>
    </row>
    <row r="13" spans="1:5" x14ac:dyDescent="0.3">
      <c r="A13" s="38" t="s">
        <v>9</v>
      </c>
      <c r="B13" s="39"/>
      <c r="C13" s="39"/>
      <c r="D13" s="39"/>
      <c r="E13" s="14">
        <f>SUM(B12:E12)</f>
        <v>6554</v>
      </c>
    </row>
    <row r="14" spans="1:5" ht="65.25" customHeight="1" x14ac:dyDescent="0.3">
      <c r="A14" s="40" t="s">
        <v>55</v>
      </c>
      <c r="B14" s="40"/>
      <c r="C14" s="40"/>
      <c r="D14" s="40"/>
      <c r="E14" s="40"/>
    </row>
    <row r="15" spans="1:5" ht="47.25" customHeight="1" x14ac:dyDescent="0.3">
      <c r="A15" s="32" t="s">
        <v>54</v>
      </c>
      <c r="B15" s="32"/>
      <c r="C15" s="32"/>
      <c r="D15" s="32"/>
      <c r="E15" s="32"/>
    </row>
  </sheetData>
  <mergeCells count="4">
    <mergeCell ref="A15:E15"/>
    <mergeCell ref="A3:E3"/>
    <mergeCell ref="A13:D13"/>
    <mergeCell ref="A14:E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8" sqref="A8"/>
    </sheetView>
  </sheetViews>
  <sheetFormatPr defaultRowHeight="14.4" x14ac:dyDescent="0.3"/>
  <cols>
    <col min="1" max="1" width="24.33203125" customWidth="1"/>
    <col min="2" max="2" width="14.44140625" customWidth="1"/>
    <col min="3" max="3" width="13.44140625" customWidth="1"/>
  </cols>
  <sheetData>
    <row r="1" spans="1:4" x14ac:dyDescent="0.3">
      <c r="A1" s="29" t="s">
        <v>34</v>
      </c>
      <c r="B1" s="29"/>
    </row>
    <row r="2" spans="1:4" x14ac:dyDescent="0.3">
      <c r="A2" s="29"/>
      <c r="B2" s="29"/>
    </row>
    <row r="3" spans="1:4" x14ac:dyDescent="0.3">
      <c r="A3" s="34" t="s">
        <v>13</v>
      </c>
      <c r="B3" s="35"/>
      <c r="C3" s="35"/>
      <c r="D3" s="36"/>
    </row>
    <row r="4" spans="1:4" x14ac:dyDescent="0.3">
      <c r="A4" s="7"/>
      <c r="B4" s="7"/>
      <c r="C4" s="7"/>
      <c r="D4" s="7"/>
    </row>
    <row r="5" spans="1:4" ht="28.8" x14ac:dyDescent="0.3">
      <c r="A5" s="17" t="s">
        <v>0</v>
      </c>
      <c r="B5" s="16" t="s">
        <v>29</v>
      </c>
      <c r="C5" s="15" t="s">
        <v>30</v>
      </c>
      <c r="D5" s="1" t="s">
        <v>31</v>
      </c>
    </row>
    <row r="6" spans="1:4" x14ac:dyDescent="0.3">
      <c r="A6" s="4" t="s">
        <v>41</v>
      </c>
      <c r="B6" s="12">
        <v>1000</v>
      </c>
      <c r="C6" s="12">
        <v>7</v>
      </c>
      <c r="D6" s="8">
        <f>B6*C6</f>
        <v>7000</v>
      </c>
    </row>
    <row r="7" spans="1:4" x14ac:dyDescent="0.3">
      <c r="A7" s="4" t="s">
        <v>42</v>
      </c>
      <c r="B7" s="12">
        <v>1550</v>
      </c>
      <c r="C7" s="12">
        <v>8</v>
      </c>
      <c r="D7" s="8">
        <f t="shared" ref="D7:D23" si="0">B7*C7</f>
        <v>12400</v>
      </c>
    </row>
    <row r="8" spans="1:4" x14ac:dyDescent="0.3">
      <c r="A8" s="4" t="s">
        <v>14</v>
      </c>
      <c r="B8" s="12">
        <v>1400</v>
      </c>
      <c r="C8" s="12">
        <v>6</v>
      </c>
      <c r="D8" s="8">
        <f t="shared" si="0"/>
        <v>8400</v>
      </c>
    </row>
    <row r="9" spans="1:4" x14ac:dyDescent="0.3">
      <c r="A9" s="4" t="s">
        <v>43</v>
      </c>
      <c r="B9" s="12">
        <v>520</v>
      </c>
      <c r="C9" s="12">
        <v>4</v>
      </c>
      <c r="D9" s="8">
        <f t="shared" si="0"/>
        <v>2080</v>
      </c>
    </row>
    <row r="10" spans="1:4" x14ac:dyDescent="0.3">
      <c r="A10" s="4" t="s">
        <v>15</v>
      </c>
      <c r="B10" s="5">
        <v>250</v>
      </c>
      <c r="C10" s="5">
        <v>7</v>
      </c>
      <c r="D10" s="13">
        <f t="shared" si="0"/>
        <v>1750</v>
      </c>
    </row>
    <row r="11" spans="1:4" x14ac:dyDescent="0.3">
      <c r="A11" s="4" t="s">
        <v>16</v>
      </c>
      <c r="B11" s="5">
        <v>750</v>
      </c>
      <c r="C11" s="5">
        <v>8</v>
      </c>
      <c r="D11" s="13">
        <f t="shared" si="0"/>
        <v>6000</v>
      </c>
    </row>
    <row r="12" spans="1:4" x14ac:dyDescent="0.3">
      <c r="A12" s="4" t="s">
        <v>17</v>
      </c>
      <c r="B12" s="5">
        <v>100</v>
      </c>
      <c r="C12" s="5">
        <v>3</v>
      </c>
      <c r="D12" s="13">
        <f t="shared" si="0"/>
        <v>300</v>
      </c>
    </row>
    <row r="13" spans="1:4" x14ac:dyDescent="0.3">
      <c r="A13" s="4" t="s">
        <v>18</v>
      </c>
      <c r="B13" s="5">
        <v>40</v>
      </c>
      <c r="C13" s="5">
        <v>2</v>
      </c>
      <c r="D13" s="13">
        <f t="shared" si="0"/>
        <v>80</v>
      </c>
    </row>
    <row r="14" spans="1:4" x14ac:dyDescent="0.3">
      <c r="A14" s="4" t="s">
        <v>19</v>
      </c>
      <c r="B14" s="2">
        <v>108</v>
      </c>
      <c r="C14" s="2">
        <v>5</v>
      </c>
      <c r="D14" s="2">
        <f t="shared" si="0"/>
        <v>540</v>
      </c>
    </row>
    <row r="15" spans="1:4" x14ac:dyDescent="0.3">
      <c r="A15" s="4" t="s">
        <v>20</v>
      </c>
      <c r="B15" s="2">
        <v>140</v>
      </c>
      <c r="C15" s="2">
        <v>5</v>
      </c>
      <c r="D15" s="2">
        <f t="shared" si="0"/>
        <v>700</v>
      </c>
    </row>
    <row r="16" spans="1:4" x14ac:dyDescent="0.3">
      <c r="A16" s="4" t="s">
        <v>21</v>
      </c>
      <c r="B16" s="2">
        <v>50</v>
      </c>
      <c r="C16" s="2">
        <v>1</v>
      </c>
      <c r="D16" s="2">
        <f t="shared" si="0"/>
        <v>50</v>
      </c>
    </row>
    <row r="17" spans="1:4" x14ac:dyDescent="0.3">
      <c r="A17" s="4" t="s">
        <v>22</v>
      </c>
      <c r="B17" s="2">
        <v>114</v>
      </c>
      <c r="C17" s="2">
        <v>4</v>
      </c>
      <c r="D17" s="2">
        <f t="shared" si="0"/>
        <v>456</v>
      </c>
    </row>
    <row r="18" spans="1:4" x14ac:dyDescent="0.3">
      <c r="A18" s="4" t="s">
        <v>23</v>
      </c>
      <c r="B18" s="2">
        <v>140</v>
      </c>
      <c r="C18" s="2">
        <v>4</v>
      </c>
      <c r="D18" s="2">
        <f t="shared" si="0"/>
        <v>560</v>
      </c>
    </row>
    <row r="19" spans="1:4" x14ac:dyDescent="0.3">
      <c r="A19" s="4" t="s">
        <v>24</v>
      </c>
      <c r="B19" s="2">
        <v>100</v>
      </c>
      <c r="C19" s="2">
        <v>3</v>
      </c>
      <c r="D19" s="2">
        <f t="shared" si="0"/>
        <v>300</v>
      </c>
    </row>
    <row r="20" spans="1:4" x14ac:dyDescent="0.3">
      <c r="A20" s="4" t="s">
        <v>25</v>
      </c>
      <c r="B20" s="2">
        <v>120</v>
      </c>
      <c r="C20" s="2">
        <v>5</v>
      </c>
      <c r="D20" s="2">
        <f t="shared" si="0"/>
        <v>600</v>
      </c>
    </row>
    <row r="21" spans="1:4" x14ac:dyDescent="0.3">
      <c r="A21" s="4" t="s">
        <v>26</v>
      </c>
      <c r="B21" s="2">
        <v>60</v>
      </c>
      <c r="C21" s="2">
        <v>1</v>
      </c>
      <c r="D21" s="2">
        <f t="shared" si="0"/>
        <v>60</v>
      </c>
    </row>
    <row r="22" spans="1:4" x14ac:dyDescent="0.3">
      <c r="A22" s="4" t="s">
        <v>27</v>
      </c>
      <c r="B22" s="2">
        <v>100</v>
      </c>
      <c r="C22" s="2">
        <v>2</v>
      </c>
      <c r="D22" s="2">
        <f t="shared" si="0"/>
        <v>200</v>
      </c>
    </row>
    <row r="23" spans="1:4" x14ac:dyDescent="0.3">
      <c r="A23" s="4" t="s">
        <v>28</v>
      </c>
      <c r="B23" s="2">
        <v>12</v>
      </c>
      <c r="C23" s="2">
        <v>1</v>
      </c>
      <c r="D23" s="2">
        <f t="shared" si="0"/>
        <v>12</v>
      </c>
    </row>
    <row r="24" spans="1:4" x14ac:dyDescent="0.3">
      <c r="A24" s="6" t="s">
        <v>6</v>
      </c>
      <c r="B24" s="10">
        <f>SUM(B6:B23)</f>
        <v>6554</v>
      </c>
      <c r="C24" s="10"/>
      <c r="D24" s="10">
        <f>SUM(D6:D23)</f>
        <v>41488</v>
      </c>
    </row>
    <row r="25" spans="1:4" x14ac:dyDescent="0.3">
      <c r="A25" s="41"/>
      <c r="B25" s="42"/>
      <c r="C25" s="42"/>
      <c r="D25" s="18"/>
    </row>
  </sheetData>
  <mergeCells count="2">
    <mergeCell ref="A3:D3"/>
    <mergeCell ref="A25:C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Telescope #s</vt:lpstr>
      <vt:lpstr>Attendance</vt:lpstr>
      <vt:lpstr>Visitor-Astronomer Contacts</vt:lpstr>
      <vt:lpstr>Attendance!Print_Area</vt:lpstr>
      <vt:lpstr>'Telescope #s'!Print_Area</vt:lpstr>
      <vt:lpstr>'Visitor-Astronomer Contacts'!Print_Area</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 Margaret B.</dc:creator>
  <cp:lastModifiedBy>LSabala</cp:lastModifiedBy>
  <cp:lastPrinted>2017-12-04T01:26:38Z</cp:lastPrinted>
  <dcterms:created xsi:type="dcterms:W3CDTF">2017-11-29T00:27:52Z</dcterms:created>
  <dcterms:modified xsi:type="dcterms:W3CDTF">2018-10-03T21:46:21Z</dcterms:modified>
</cp:coreProperties>
</file>